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P\忍者HP\souko\sansuu\keisan\kahou\20made\2,kuriari\sakuranbosita\"/>
    </mc:Choice>
  </mc:AlternateContent>
  <workbookProtection workbookPassword="CA19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_xlnm.Print_Area" localSheetId="0">印刷シート!$A$3:$X$23</definedName>
    <definedName name="データ">Sheet2!$B$1:$D$45</definedName>
  </definedNames>
  <calcPr calcId="152511"/>
</workbook>
</file>

<file path=xl/calcChain.xml><?xml version="1.0" encoding="utf-8"?>
<calcChain xmlns="http://schemas.openxmlformats.org/spreadsheetml/2006/main">
  <c r="A45" i="2" l="1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 l="1"/>
  <c r="B45" i="2" l="1"/>
  <c r="B43" i="2"/>
  <c r="B41" i="2"/>
  <c r="B37" i="2"/>
  <c r="B33" i="2"/>
  <c r="B31" i="2"/>
  <c r="B29" i="2"/>
  <c r="B25" i="2"/>
  <c r="B23" i="2"/>
  <c r="B19" i="2"/>
  <c r="B13" i="2"/>
  <c r="B9" i="2"/>
  <c r="B35" i="2"/>
  <c r="B17" i="2"/>
  <c r="B7" i="2"/>
  <c r="B39" i="2"/>
  <c r="B27" i="2"/>
  <c r="B21" i="2"/>
  <c r="B15" i="2"/>
  <c r="B11" i="2"/>
  <c r="B5" i="2"/>
  <c r="B3" i="2"/>
  <c r="B32" i="2"/>
  <c r="B16" i="2"/>
  <c r="B18" i="2"/>
  <c r="B38" i="2"/>
  <c r="B22" i="2"/>
  <c r="B44" i="2"/>
  <c r="B28" i="2"/>
  <c r="B12" i="2"/>
  <c r="B34" i="2"/>
  <c r="B14" i="2"/>
  <c r="B40" i="2"/>
  <c r="B24" i="2"/>
  <c r="B8" i="2"/>
  <c r="B2" i="2"/>
  <c r="B30" i="2"/>
  <c r="B6" i="2"/>
  <c r="B36" i="2"/>
  <c r="B20" i="2"/>
  <c r="B4" i="2"/>
  <c r="B42" i="2"/>
  <c r="B26" i="2"/>
  <c r="B10" i="2"/>
  <c r="B1" i="2"/>
  <c r="U21" i="1" l="1"/>
  <c r="S21" i="1"/>
  <c r="O21" i="1"/>
  <c r="M21" i="1"/>
  <c r="I17" i="1"/>
  <c r="G17" i="1"/>
  <c r="I21" i="1"/>
  <c r="C17" i="1"/>
  <c r="M17" i="1"/>
  <c r="I5" i="1"/>
  <c r="G13" i="1"/>
  <c r="I13" i="1"/>
  <c r="A17" i="1"/>
  <c r="M9" i="1"/>
  <c r="U17" i="1"/>
  <c r="S5" i="1"/>
  <c r="A9" i="1"/>
  <c r="C9" i="1"/>
  <c r="S13" i="1"/>
  <c r="O9" i="1"/>
  <c r="O17" i="1"/>
  <c r="G9" i="1"/>
  <c r="U5" i="1"/>
  <c r="U13" i="1"/>
  <c r="A5" i="1"/>
  <c r="A13" i="1"/>
  <c r="A21" i="1"/>
  <c r="C5" i="1"/>
  <c r="C13" i="1"/>
  <c r="C21" i="1"/>
  <c r="S9" i="1"/>
  <c r="S17" i="1"/>
  <c r="I9" i="1"/>
  <c r="M5" i="1"/>
  <c r="M13" i="1"/>
  <c r="O5" i="1"/>
  <c r="O13" i="1"/>
  <c r="G5" i="1"/>
  <c r="G21" i="1"/>
  <c r="U9" i="1"/>
</calcChain>
</file>

<file path=xl/sharedStrings.xml><?xml version="1.0" encoding="utf-8"?>
<sst xmlns="http://schemas.openxmlformats.org/spreadsheetml/2006/main" count="63" uniqueCount="6">
  <si>
    <t>10より、おおきいですか？　　はい・いいえ</t>
    <phoneticPr fontId="1"/>
  </si>
  <si>
    <t>＋</t>
    <phoneticPr fontId="1"/>
  </si>
  <si>
    <t>＝</t>
    <phoneticPr fontId="1"/>
  </si>
  <si>
    <t>繰り上がりのある、一位数同士の加法の課題です。
前後どちらを10にするかを考えます。
タイル図を動かして数（量）がどのように動くのかを確かめ、それを数式で表現させます。</t>
    <rPh sb="9" eb="11">
      <t>イチイ</t>
    </rPh>
    <rPh sb="11" eb="12">
      <t>スウ</t>
    </rPh>
    <rPh sb="12" eb="14">
      <t>ドウシ</t>
    </rPh>
    <rPh sb="15" eb="17">
      <t>カホウ</t>
    </rPh>
    <rPh sb="18" eb="20">
      <t>カダイ</t>
    </rPh>
    <rPh sb="24" eb="26">
      <t>ゼンゴ</t>
    </rPh>
    <rPh sb="37" eb="38">
      <t>カンガ</t>
    </rPh>
    <rPh sb="46" eb="47">
      <t>ズ</t>
    </rPh>
    <rPh sb="48" eb="49">
      <t>ウゴ</t>
    </rPh>
    <rPh sb="52" eb="53">
      <t>スウ</t>
    </rPh>
    <rPh sb="54" eb="55">
      <t>リョウ</t>
    </rPh>
    <rPh sb="62" eb="63">
      <t>ウゴ</t>
    </rPh>
    <rPh sb="67" eb="68">
      <t>タシ</t>
    </rPh>
    <rPh sb="74" eb="76">
      <t>スウシキ</t>
    </rPh>
    <rPh sb="77" eb="79">
      <t>ヒョウゲン</t>
    </rPh>
    <phoneticPr fontId="1"/>
  </si>
  <si>
    <t>「たしざんを　しましょう」</t>
    <phoneticPr fontId="1"/>
  </si>
  <si>
    <t>なまえ（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</si>
</sst>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4"/>
      <name val="HG教科書体"/>
      <family val="1"/>
      <charset val="128"/>
    </font>
    <font>
      <sz val="16"/>
      <name val="HGP教科書体"/>
      <family val="1"/>
      <charset val="128"/>
    </font>
    <font>
      <sz val="20"/>
      <name val="HG教科書体"/>
      <family val="1"/>
      <charset val="128"/>
    </font>
    <font>
      <sz val="28"/>
      <name val="HGP教科書体"/>
      <family val="1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quotePrefix="1" applyFont="1">
      <alignment vertical="center"/>
    </xf>
    <xf numFmtId="0" fontId="2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</cellXfs>
  <cellStyles count="1">
    <cellStyle name="標準" xfId="0" builtinId="0"/>
  </cellStyles>
  <dxfs count="1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85725</xdr:colOff>
          <xdr:row>0</xdr:row>
          <xdr:rowOff>1000125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</xdr:row>
      <xdr:rowOff>235417</xdr:rowOff>
    </xdr:from>
    <xdr:to>
      <xdr:col>1</xdr:col>
      <xdr:colOff>12233</xdr:colOff>
      <xdr:row>7</xdr:row>
      <xdr:rowOff>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235417</xdr:rowOff>
    </xdr:from>
    <xdr:to>
      <xdr:col>3</xdr:col>
      <xdr:colOff>12233</xdr:colOff>
      <xdr:row>7</xdr:row>
      <xdr:rowOff>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6</xdr:row>
      <xdr:rowOff>0</xdr:rowOff>
    </xdr:from>
    <xdr:to>
      <xdr:col>7</xdr:col>
      <xdr:colOff>0</xdr:colOff>
      <xdr:row>7</xdr:row>
      <xdr:rowOff>12233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231457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7</xdr:col>
      <xdr:colOff>444967</xdr:colOff>
      <xdr:row>5</xdr:row>
      <xdr:rowOff>235417</xdr:rowOff>
    </xdr:from>
    <xdr:to>
      <xdr:col>9</xdr:col>
      <xdr:colOff>0</xdr:colOff>
      <xdr:row>7</xdr:row>
      <xdr:rowOff>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367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11</xdr:col>
      <xdr:colOff>444967</xdr:colOff>
      <xdr:row>5</xdr:row>
      <xdr:rowOff>235417</xdr:rowOff>
    </xdr:from>
    <xdr:to>
      <xdr:col>13</xdr:col>
      <xdr:colOff>0</xdr:colOff>
      <xdr:row>7</xdr:row>
      <xdr:rowOff>0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67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13</xdr:col>
      <xdr:colOff>444967</xdr:colOff>
      <xdr:row>5</xdr:row>
      <xdr:rowOff>235417</xdr:rowOff>
    </xdr:from>
    <xdr:to>
      <xdr:col>15</xdr:col>
      <xdr:colOff>0</xdr:colOff>
      <xdr:row>7</xdr:row>
      <xdr:rowOff>0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567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17</xdr:col>
      <xdr:colOff>444967</xdr:colOff>
      <xdr:row>5</xdr:row>
      <xdr:rowOff>235417</xdr:rowOff>
    </xdr:from>
    <xdr:to>
      <xdr:col>19</xdr:col>
      <xdr:colOff>0</xdr:colOff>
      <xdr:row>7</xdr:row>
      <xdr:rowOff>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367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19</xdr:col>
      <xdr:colOff>444967</xdr:colOff>
      <xdr:row>5</xdr:row>
      <xdr:rowOff>235417</xdr:rowOff>
    </xdr:from>
    <xdr:to>
      <xdr:col>21</xdr:col>
      <xdr:colOff>0</xdr:colOff>
      <xdr:row>7</xdr:row>
      <xdr:rowOff>0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1767" y="2302342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12233</xdr:colOff>
      <xdr:row>11</xdr:row>
      <xdr:rowOff>0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81400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444967</xdr:colOff>
      <xdr:row>10</xdr:row>
      <xdr:rowOff>0</xdr:rowOff>
    </xdr:from>
    <xdr:to>
      <xdr:col>3</xdr:col>
      <xdr:colOff>0</xdr:colOff>
      <xdr:row>11</xdr:row>
      <xdr:rowOff>12233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167" y="3581400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9</xdr:row>
      <xdr:rowOff>235417</xdr:rowOff>
    </xdr:from>
    <xdr:to>
      <xdr:col>7</xdr:col>
      <xdr:colOff>0</xdr:colOff>
      <xdr:row>11</xdr:row>
      <xdr:rowOff>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356916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7</xdr:col>
      <xdr:colOff>444967</xdr:colOff>
      <xdr:row>10</xdr:row>
      <xdr:rowOff>0</xdr:rowOff>
    </xdr:from>
    <xdr:to>
      <xdr:col>9</xdr:col>
      <xdr:colOff>0</xdr:colOff>
      <xdr:row>11</xdr:row>
      <xdr:rowOff>12233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367" y="3581400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11</xdr:col>
      <xdr:colOff>444967</xdr:colOff>
      <xdr:row>10</xdr:row>
      <xdr:rowOff>0</xdr:rowOff>
    </xdr:from>
    <xdr:to>
      <xdr:col>13</xdr:col>
      <xdr:colOff>0</xdr:colOff>
      <xdr:row>11</xdr:row>
      <xdr:rowOff>0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67" y="3581400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13</xdr:col>
      <xdr:colOff>444967</xdr:colOff>
      <xdr:row>10</xdr:row>
      <xdr:rowOff>0</xdr:rowOff>
    </xdr:from>
    <xdr:to>
      <xdr:col>15</xdr:col>
      <xdr:colOff>0</xdr:colOff>
      <xdr:row>11</xdr:row>
      <xdr:rowOff>12233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567" y="3581400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17</xdr:col>
      <xdr:colOff>444967</xdr:colOff>
      <xdr:row>10</xdr:row>
      <xdr:rowOff>0</xdr:rowOff>
    </xdr:from>
    <xdr:to>
      <xdr:col>19</xdr:col>
      <xdr:colOff>0</xdr:colOff>
      <xdr:row>10</xdr:row>
      <xdr:rowOff>447675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367" y="3581400"/>
          <a:ext cx="469433" cy="447675"/>
        </a:xfrm>
        <a:prstGeom prst="rect">
          <a:avLst/>
        </a:prstGeom>
      </xdr:spPr>
    </xdr:pic>
    <xdr:clientData/>
  </xdr:twoCellAnchor>
  <xdr:twoCellAnchor editAs="oneCell">
    <xdr:from>
      <xdr:col>19</xdr:col>
      <xdr:colOff>444967</xdr:colOff>
      <xdr:row>10</xdr:row>
      <xdr:rowOff>0</xdr:rowOff>
    </xdr:from>
    <xdr:to>
      <xdr:col>21</xdr:col>
      <xdr:colOff>0</xdr:colOff>
      <xdr:row>11</xdr:row>
      <xdr:rowOff>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1767" y="3581400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12233</xdr:colOff>
      <xdr:row>15</xdr:row>
      <xdr:rowOff>0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4822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12233</xdr:colOff>
      <xdr:row>15</xdr:row>
      <xdr:rowOff>12233</xdr:rowOff>
    </xdr:to>
    <xdr:pic>
      <xdr:nvPicPr>
        <xdr:cNvPr id="1120" name="図 11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14</xdr:row>
      <xdr:rowOff>0</xdr:rowOff>
    </xdr:from>
    <xdr:to>
      <xdr:col>7</xdr:col>
      <xdr:colOff>0</xdr:colOff>
      <xdr:row>15</xdr:row>
      <xdr:rowOff>0</xdr:rowOff>
    </xdr:to>
    <xdr:pic>
      <xdr:nvPicPr>
        <xdr:cNvPr id="1122" name="図 11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484822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444967</xdr:colOff>
      <xdr:row>14</xdr:row>
      <xdr:rowOff>0</xdr:rowOff>
    </xdr:from>
    <xdr:to>
      <xdr:col>9</xdr:col>
      <xdr:colOff>0</xdr:colOff>
      <xdr:row>15</xdr:row>
      <xdr:rowOff>12233</xdr:rowOff>
    </xdr:to>
    <xdr:pic>
      <xdr:nvPicPr>
        <xdr:cNvPr id="1125" name="図 11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367" y="484822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11</xdr:col>
      <xdr:colOff>444967</xdr:colOff>
      <xdr:row>14</xdr:row>
      <xdr:rowOff>0</xdr:rowOff>
    </xdr:from>
    <xdr:to>
      <xdr:col>13</xdr:col>
      <xdr:colOff>0</xdr:colOff>
      <xdr:row>15</xdr:row>
      <xdr:rowOff>0</xdr:rowOff>
    </xdr:to>
    <xdr:pic>
      <xdr:nvPicPr>
        <xdr:cNvPr id="1127" name="図 11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67" y="484822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13</xdr:col>
      <xdr:colOff>444967</xdr:colOff>
      <xdr:row>14</xdr:row>
      <xdr:rowOff>0</xdr:rowOff>
    </xdr:from>
    <xdr:to>
      <xdr:col>15</xdr:col>
      <xdr:colOff>0</xdr:colOff>
      <xdr:row>15</xdr:row>
      <xdr:rowOff>0</xdr:rowOff>
    </xdr:to>
    <xdr:pic>
      <xdr:nvPicPr>
        <xdr:cNvPr id="1129" name="図 11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567" y="484822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17</xdr:col>
      <xdr:colOff>444967</xdr:colOff>
      <xdr:row>14</xdr:row>
      <xdr:rowOff>0</xdr:rowOff>
    </xdr:from>
    <xdr:to>
      <xdr:col>19</xdr:col>
      <xdr:colOff>0</xdr:colOff>
      <xdr:row>15</xdr:row>
      <xdr:rowOff>0</xdr:rowOff>
    </xdr:to>
    <xdr:pic>
      <xdr:nvPicPr>
        <xdr:cNvPr id="1131" name="図 11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367" y="484822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19</xdr:col>
      <xdr:colOff>425917</xdr:colOff>
      <xdr:row>14</xdr:row>
      <xdr:rowOff>0</xdr:rowOff>
    </xdr:from>
    <xdr:to>
      <xdr:col>20</xdr:col>
      <xdr:colOff>438150</xdr:colOff>
      <xdr:row>15</xdr:row>
      <xdr:rowOff>0</xdr:rowOff>
    </xdr:to>
    <xdr:pic>
      <xdr:nvPicPr>
        <xdr:cNvPr id="1133" name="図 1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2717" y="484822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235417</xdr:rowOff>
    </xdr:from>
    <xdr:to>
      <xdr:col>1</xdr:col>
      <xdr:colOff>12233</xdr:colOff>
      <xdr:row>19</xdr:row>
      <xdr:rowOff>0</xdr:rowOff>
    </xdr:to>
    <xdr:pic>
      <xdr:nvPicPr>
        <xdr:cNvPr id="1144" name="図 11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</xdr:col>
      <xdr:colOff>444967</xdr:colOff>
      <xdr:row>17</xdr:row>
      <xdr:rowOff>235417</xdr:rowOff>
    </xdr:from>
    <xdr:to>
      <xdr:col>3</xdr:col>
      <xdr:colOff>0</xdr:colOff>
      <xdr:row>19</xdr:row>
      <xdr:rowOff>0</xdr:rowOff>
    </xdr:to>
    <xdr:pic>
      <xdr:nvPicPr>
        <xdr:cNvPr id="1145" name="図 11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167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235417</xdr:rowOff>
    </xdr:from>
    <xdr:to>
      <xdr:col>7</xdr:col>
      <xdr:colOff>12233</xdr:colOff>
      <xdr:row>19</xdr:row>
      <xdr:rowOff>0</xdr:rowOff>
    </xdr:to>
    <xdr:pic>
      <xdr:nvPicPr>
        <xdr:cNvPr id="1146" name="図 11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7</xdr:col>
      <xdr:colOff>444967</xdr:colOff>
      <xdr:row>17</xdr:row>
      <xdr:rowOff>235417</xdr:rowOff>
    </xdr:from>
    <xdr:to>
      <xdr:col>9</xdr:col>
      <xdr:colOff>0</xdr:colOff>
      <xdr:row>19</xdr:row>
      <xdr:rowOff>0</xdr:rowOff>
    </xdr:to>
    <xdr:pic>
      <xdr:nvPicPr>
        <xdr:cNvPr id="1147" name="図 11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367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11</xdr:col>
      <xdr:colOff>444967</xdr:colOff>
      <xdr:row>17</xdr:row>
      <xdr:rowOff>235417</xdr:rowOff>
    </xdr:from>
    <xdr:to>
      <xdr:col>13</xdr:col>
      <xdr:colOff>0</xdr:colOff>
      <xdr:row>19</xdr:row>
      <xdr:rowOff>0</xdr:rowOff>
    </xdr:to>
    <xdr:pic>
      <xdr:nvPicPr>
        <xdr:cNvPr id="1148" name="図 11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4167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13</xdr:col>
      <xdr:colOff>444967</xdr:colOff>
      <xdr:row>17</xdr:row>
      <xdr:rowOff>235417</xdr:rowOff>
    </xdr:from>
    <xdr:to>
      <xdr:col>15</xdr:col>
      <xdr:colOff>0</xdr:colOff>
      <xdr:row>19</xdr:row>
      <xdr:rowOff>0</xdr:rowOff>
    </xdr:to>
    <xdr:pic>
      <xdr:nvPicPr>
        <xdr:cNvPr id="1149" name="図 11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567" y="6102817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pic>
      <xdr:nvPicPr>
        <xdr:cNvPr id="1150" name="図 1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61150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19</xdr:col>
      <xdr:colOff>444967</xdr:colOff>
      <xdr:row>18</xdr:row>
      <xdr:rowOff>0</xdr:rowOff>
    </xdr:from>
    <xdr:to>
      <xdr:col>21</xdr:col>
      <xdr:colOff>0</xdr:colOff>
      <xdr:row>19</xdr:row>
      <xdr:rowOff>0</xdr:rowOff>
    </xdr:to>
    <xdr:pic>
      <xdr:nvPicPr>
        <xdr:cNvPr id="1151" name="図 11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1767" y="6115050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12233</xdr:colOff>
      <xdr:row>23</xdr:row>
      <xdr:rowOff>12233</xdr:rowOff>
    </xdr:to>
    <xdr:pic>
      <xdr:nvPicPr>
        <xdr:cNvPr id="1152" name="図 11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8187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12233</xdr:colOff>
      <xdr:row>23</xdr:row>
      <xdr:rowOff>0</xdr:rowOff>
    </xdr:to>
    <xdr:pic>
      <xdr:nvPicPr>
        <xdr:cNvPr id="1153" name="図 11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444967</xdr:colOff>
      <xdr:row>22</xdr:row>
      <xdr:rowOff>0</xdr:rowOff>
    </xdr:from>
    <xdr:to>
      <xdr:col>7</xdr:col>
      <xdr:colOff>0</xdr:colOff>
      <xdr:row>23</xdr:row>
      <xdr:rowOff>0</xdr:rowOff>
    </xdr:to>
    <xdr:pic>
      <xdr:nvPicPr>
        <xdr:cNvPr id="1154" name="図 11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967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444967</xdr:colOff>
      <xdr:row>22</xdr:row>
      <xdr:rowOff>0</xdr:rowOff>
    </xdr:from>
    <xdr:to>
      <xdr:col>9</xdr:col>
      <xdr:colOff>0</xdr:colOff>
      <xdr:row>23</xdr:row>
      <xdr:rowOff>0</xdr:rowOff>
    </xdr:to>
    <xdr:pic>
      <xdr:nvPicPr>
        <xdr:cNvPr id="1155" name="図 11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5367" y="7381875"/>
          <a:ext cx="469433" cy="4572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12233</xdr:colOff>
      <xdr:row>22</xdr:row>
      <xdr:rowOff>438150</xdr:rowOff>
    </xdr:to>
    <xdr:pic>
      <xdr:nvPicPr>
        <xdr:cNvPr id="1157" name="図 11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7381875"/>
          <a:ext cx="469433" cy="438150"/>
        </a:xfrm>
        <a:prstGeom prst="rect">
          <a:avLst/>
        </a:prstGeom>
      </xdr:spPr>
    </xdr:pic>
    <xdr:clientData/>
  </xdr:twoCellAnchor>
  <xdr:twoCellAnchor editAs="oneCell">
    <xdr:from>
      <xdr:col>13</xdr:col>
      <xdr:colOff>444967</xdr:colOff>
      <xdr:row>22</xdr:row>
      <xdr:rowOff>0</xdr:rowOff>
    </xdr:from>
    <xdr:to>
      <xdr:col>15</xdr:col>
      <xdr:colOff>0</xdr:colOff>
      <xdr:row>23</xdr:row>
      <xdr:rowOff>12233</xdr:rowOff>
    </xdr:to>
    <xdr:pic>
      <xdr:nvPicPr>
        <xdr:cNvPr id="1158" name="図 1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8567" y="7381875"/>
          <a:ext cx="469433" cy="46943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pic>
      <xdr:nvPicPr>
        <xdr:cNvPr id="1159" name="図 11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9600" y="738187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21</xdr:col>
      <xdr:colOff>12233</xdr:colOff>
      <xdr:row>23</xdr:row>
      <xdr:rowOff>0</xdr:rowOff>
    </xdr:to>
    <xdr:pic>
      <xdr:nvPicPr>
        <xdr:cNvPr id="1160" name="図 11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7381875"/>
          <a:ext cx="46943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6"/>
  <sheetViews>
    <sheetView showGridLines="0" showRowColHeaders="0" tabSelected="1" view="pageBreakPreview" zoomScale="60" zoomScaleNormal="100" workbookViewId="0">
      <selection activeCell="Z17" sqref="Z17"/>
    </sheetView>
  </sheetViews>
  <sheetFormatPr defaultRowHeight="13.5" x14ac:dyDescent="0.15"/>
  <cols>
    <col min="1" max="24" width="6" style="2" customWidth="1"/>
    <col min="25" max="16384" width="9" style="2"/>
  </cols>
  <sheetData>
    <row r="1" spans="1:45" ht="80.099999999999994" customHeight="1" x14ac:dyDescent="0.15">
      <c r="B1" s="16"/>
      <c r="C1" s="31" t="s">
        <v>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ht="9.9499999999999993" customHeight="1" x14ac:dyDescent="0.15"/>
    <row r="3" spans="1:45" s="25" customFormat="1" ht="29.25" customHeight="1" thickBot="1" x14ac:dyDescent="0.2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9" t="s">
        <v>5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2"/>
      <c r="Z3" s="22"/>
      <c r="AA3" s="22"/>
      <c r="AB3" s="22"/>
      <c r="AC3" s="22"/>
      <c r="AD3" s="22"/>
      <c r="AE3" s="22"/>
      <c r="AF3" s="23"/>
      <c r="AG3" s="23"/>
      <c r="AH3" s="23"/>
      <c r="AI3" s="23"/>
      <c r="AJ3" s="23"/>
      <c r="AK3" s="24"/>
      <c r="AL3" s="24"/>
      <c r="AM3" s="24"/>
      <c r="AN3" s="24"/>
    </row>
    <row r="4" spans="1:45" ht="19.5" customHeight="1" x14ac:dyDescent="0.15">
      <c r="A4" s="33" t="s">
        <v>0</v>
      </c>
      <c r="B4" s="34"/>
      <c r="C4" s="34"/>
      <c r="D4" s="34"/>
      <c r="E4" s="34"/>
      <c r="F4" s="34"/>
      <c r="G4" s="35" t="s">
        <v>0</v>
      </c>
      <c r="H4" s="34"/>
      <c r="I4" s="34"/>
      <c r="J4" s="34"/>
      <c r="K4" s="34"/>
      <c r="L4" s="36"/>
      <c r="M4" s="37" t="s">
        <v>0</v>
      </c>
      <c r="N4" s="34"/>
      <c r="O4" s="34"/>
      <c r="P4" s="34"/>
      <c r="Q4" s="34"/>
      <c r="R4" s="34"/>
      <c r="S4" s="35" t="s">
        <v>0</v>
      </c>
      <c r="T4" s="34"/>
      <c r="U4" s="34"/>
      <c r="V4" s="34"/>
      <c r="W4" s="34"/>
      <c r="X4" s="38"/>
    </row>
    <row r="5" spans="1:45" ht="24.95" customHeight="1" x14ac:dyDescent="0.15">
      <c r="A5" s="13">
        <f ca="1">VLOOKUP(1,データ,3,FALSE)</f>
        <v>7</v>
      </c>
      <c r="B5" s="6" t="s">
        <v>1</v>
      </c>
      <c r="C5" s="4">
        <f ca="1">VLOOKUP(1,データ,2,FALSE)</f>
        <v>3</v>
      </c>
      <c r="D5" s="6" t="s">
        <v>2</v>
      </c>
      <c r="E5" s="6"/>
      <c r="F5" s="5"/>
      <c r="G5" s="15">
        <f ca="1">VLOOKUP(2,データ,3,FALSE)</f>
        <v>2</v>
      </c>
      <c r="H5" s="6" t="s">
        <v>1</v>
      </c>
      <c r="I5" s="4">
        <f ca="1">VLOOKUP(2,データ,2,FALSE)</f>
        <v>8</v>
      </c>
      <c r="J5" s="6" t="s">
        <v>2</v>
      </c>
      <c r="K5" s="6"/>
      <c r="L5" s="7"/>
      <c r="M5" s="4">
        <f ca="1">VLOOKUP(3,データ,3,FALSE)</f>
        <v>5</v>
      </c>
      <c r="N5" s="6" t="s">
        <v>1</v>
      </c>
      <c r="O5" s="4">
        <f ca="1">VLOOKUP(3,データ,2,FALSE)</f>
        <v>8</v>
      </c>
      <c r="P5" s="6" t="s">
        <v>2</v>
      </c>
      <c r="Q5" s="6"/>
      <c r="R5" s="5"/>
      <c r="S5" s="15">
        <f ca="1">VLOOKUP(4,データ,3,FALSE)</f>
        <v>9</v>
      </c>
      <c r="T5" s="6" t="s">
        <v>1</v>
      </c>
      <c r="U5" s="4">
        <f ca="1">VLOOKUP(4,データ,2,FALSE)</f>
        <v>7</v>
      </c>
      <c r="V5" s="6" t="s">
        <v>2</v>
      </c>
      <c r="W5" s="6"/>
      <c r="X5" s="8"/>
    </row>
    <row r="6" spans="1:45" ht="20.100000000000001" customHeight="1" x14ac:dyDescent="0.15">
      <c r="A6" s="3"/>
      <c r="B6" s="9"/>
      <c r="C6" s="18"/>
      <c r="D6" s="9"/>
      <c r="E6" s="9"/>
      <c r="F6" s="9"/>
      <c r="G6" s="14"/>
      <c r="H6" s="9"/>
      <c r="I6" s="18"/>
      <c r="J6" s="9"/>
      <c r="K6" s="9"/>
      <c r="L6" s="19"/>
      <c r="M6" s="20"/>
      <c r="N6" s="20"/>
      <c r="O6" s="20"/>
      <c r="P6" s="20"/>
      <c r="Q6" s="20"/>
      <c r="R6" s="20"/>
      <c r="S6" s="21"/>
      <c r="T6" s="20"/>
      <c r="U6" s="20"/>
      <c r="V6" s="20"/>
      <c r="W6" s="20"/>
      <c r="X6" s="10"/>
    </row>
    <row r="7" spans="1:45" ht="36" customHeight="1" thickBot="1" x14ac:dyDescent="0.2">
      <c r="A7" s="3"/>
      <c r="B7" s="9"/>
      <c r="C7" s="9"/>
      <c r="D7" s="9"/>
      <c r="E7" s="9"/>
      <c r="F7" s="9"/>
      <c r="G7" s="14"/>
      <c r="H7" s="9"/>
      <c r="I7" s="9"/>
      <c r="J7" s="9"/>
      <c r="K7" s="9"/>
      <c r="L7" s="12"/>
      <c r="M7" s="9"/>
      <c r="N7" s="9"/>
      <c r="O7" s="9"/>
      <c r="P7" s="9"/>
      <c r="Q7" s="9"/>
      <c r="R7" s="9"/>
      <c r="S7" s="14"/>
      <c r="T7" s="9"/>
      <c r="U7" s="9"/>
      <c r="V7" s="9"/>
      <c r="W7" s="9"/>
      <c r="X7" s="10"/>
    </row>
    <row r="8" spans="1:45" ht="20.100000000000001" customHeight="1" x14ac:dyDescent="0.15">
      <c r="A8" s="33" t="s">
        <v>0</v>
      </c>
      <c r="B8" s="34"/>
      <c r="C8" s="34"/>
      <c r="D8" s="34"/>
      <c r="E8" s="34"/>
      <c r="F8" s="34"/>
      <c r="G8" s="35" t="s">
        <v>0</v>
      </c>
      <c r="H8" s="34"/>
      <c r="I8" s="34"/>
      <c r="J8" s="34"/>
      <c r="K8" s="34"/>
      <c r="L8" s="36"/>
      <c r="M8" s="37" t="s">
        <v>0</v>
      </c>
      <c r="N8" s="34"/>
      <c r="O8" s="34"/>
      <c r="P8" s="34"/>
      <c r="Q8" s="34"/>
      <c r="R8" s="34"/>
      <c r="S8" s="35" t="s">
        <v>0</v>
      </c>
      <c r="T8" s="34"/>
      <c r="U8" s="34"/>
      <c r="V8" s="34"/>
      <c r="W8" s="34"/>
      <c r="X8" s="38"/>
    </row>
    <row r="9" spans="1:45" ht="24.95" customHeight="1" x14ac:dyDescent="0.15">
      <c r="A9" s="13">
        <f ca="1">VLOOKUP(5,データ,3,FALSE)</f>
        <v>7</v>
      </c>
      <c r="B9" s="6" t="s">
        <v>1</v>
      </c>
      <c r="C9" s="4">
        <f ca="1">VLOOKUP(5,データ,2,FALSE)</f>
        <v>7</v>
      </c>
      <c r="D9" s="6" t="s">
        <v>2</v>
      </c>
      <c r="E9" s="6"/>
      <c r="F9" s="5"/>
      <c r="G9" s="15">
        <f ca="1">VLOOKUP(6,データ,3,FALSE)</f>
        <v>3</v>
      </c>
      <c r="H9" s="6" t="s">
        <v>1</v>
      </c>
      <c r="I9" s="4">
        <f ca="1">VLOOKUP(6,データ,2,FALSE)</f>
        <v>9</v>
      </c>
      <c r="J9" s="6" t="s">
        <v>2</v>
      </c>
      <c r="K9" s="6"/>
      <c r="L9" s="7"/>
      <c r="M9" s="4">
        <f ca="1">VLOOKUP(7,データ,3,FALSE)</f>
        <v>9</v>
      </c>
      <c r="N9" s="6" t="s">
        <v>1</v>
      </c>
      <c r="O9" s="4">
        <f ca="1">VLOOKUP(7,データ,2,FALSE)</f>
        <v>8</v>
      </c>
      <c r="P9" s="6" t="s">
        <v>2</v>
      </c>
      <c r="Q9" s="6"/>
      <c r="R9" s="5"/>
      <c r="S9" s="15">
        <f ca="1">VLOOKUP(8,データ,3,FALSE)</f>
        <v>9</v>
      </c>
      <c r="T9" s="6" t="s">
        <v>1</v>
      </c>
      <c r="U9" s="4">
        <f ca="1">VLOOKUP(8,データ,2,FALSE)</f>
        <v>2</v>
      </c>
      <c r="V9" s="6" t="s">
        <v>2</v>
      </c>
      <c r="W9" s="6"/>
      <c r="X9" s="8"/>
    </row>
    <row r="10" spans="1:45" ht="20.100000000000001" customHeight="1" x14ac:dyDescent="0.15">
      <c r="A10" s="3"/>
      <c r="B10" s="9"/>
      <c r="C10" s="20"/>
      <c r="D10" s="20"/>
      <c r="E10" s="20"/>
      <c r="F10" s="20"/>
      <c r="G10" s="21"/>
      <c r="H10" s="20"/>
      <c r="I10" s="20"/>
      <c r="J10" s="20"/>
      <c r="K10" s="20"/>
      <c r="L10" s="19"/>
      <c r="M10" s="20"/>
      <c r="N10" s="20"/>
      <c r="O10" s="20"/>
      <c r="P10" s="20"/>
      <c r="Q10" s="20"/>
      <c r="R10" s="20"/>
      <c r="S10" s="21"/>
      <c r="T10" s="20"/>
      <c r="U10" s="20"/>
      <c r="V10" s="20"/>
      <c r="W10" s="20"/>
      <c r="X10" s="10"/>
    </row>
    <row r="11" spans="1:45" ht="36" customHeight="1" thickBot="1" x14ac:dyDescent="0.2">
      <c r="A11" s="3"/>
      <c r="B11" s="9"/>
      <c r="C11" s="9"/>
      <c r="D11" s="9"/>
      <c r="E11" s="9"/>
      <c r="F11" s="9"/>
      <c r="G11" s="14"/>
      <c r="H11" s="9"/>
      <c r="I11" s="9"/>
      <c r="J11" s="9"/>
      <c r="K11" s="9"/>
      <c r="L11" s="12"/>
      <c r="M11" s="9"/>
      <c r="N11" s="9"/>
      <c r="O11" s="9"/>
      <c r="P11" s="9"/>
      <c r="Q11" s="9"/>
      <c r="R11" s="9"/>
      <c r="S11" s="14"/>
      <c r="T11" s="9"/>
      <c r="U11" s="9"/>
      <c r="V11" s="9"/>
      <c r="W11" s="9"/>
      <c r="X11" s="10"/>
    </row>
    <row r="12" spans="1:45" ht="20.100000000000001" customHeight="1" x14ac:dyDescent="0.15">
      <c r="A12" s="33" t="s">
        <v>0</v>
      </c>
      <c r="B12" s="34"/>
      <c r="C12" s="34"/>
      <c r="D12" s="34"/>
      <c r="E12" s="34"/>
      <c r="F12" s="34"/>
      <c r="G12" s="35" t="s">
        <v>0</v>
      </c>
      <c r="H12" s="34"/>
      <c r="I12" s="34"/>
      <c r="J12" s="34"/>
      <c r="K12" s="34"/>
      <c r="L12" s="36"/>
      <c r="M12" s="37" t="s">
        <v>0</v>
      </c>
      <c r="N12" s="34"/>
      <c r="O12" s="34"/>
      <c r="P12" s="34"/>
      <c r="Q12" s="34"/>
      <c r="R12" s="34"/>
      <c r="S12" s="35" t="s">
        <v>0</v>
      </c>
      <c r="T12" s="34"/>
      <c r="U12" s="34"/>
      <c r="V12" s="34"/>
      <c r="W12" s="34"/>
      <c r="X12" s="38"/>
    </row>
    <row r="13" spans="1:45" ht="24.95" customHeight="1" x14ac:dyDescent="0.15">
      <c r="A13" s="13">
        <f ca="1">VLOOKUP(9,データ,3,FALSE)</f>
        <v>7</v>
      </c>
      <c r="B13" s="6" t="s">
        <v>1</v>
      </c>
      <c r="C13" s="4">
        <f ca="1">VLOOKUP(9,データ,2,FALSE)</f>
        <v>5</v>
      </c>
      <c r="D13" s="6" t="s">
        <v>2</v>
      </c>
      <c r="E13" s="6"/>
      <c r="F13" s="5"/>
      <c r="G13" s="15">
        <f ca="1">VLOOKUP(10,データ,3,FALSE)</f>
        <v>4</v>
      </c>
      <c r="H13" s="6" t="s">
        <v>1</v>
      </c>
      <c r="I13" s="4">
        <f ca="1">VLOOKUP(10,データ,2,FALSE)</f>
        <v>7</v>
      </c>
      <c r="J13" s="6" t="s">
        <v>2</v>
      </c>
      <c r="K13" s="6"/>
      <c r="L13" s="7"/>
      <c r="M13" s="4">
        <f ca="1">VLOOKUP(11,データ,3,FALSE)</f>
        <v>6</v>
      </c>
      <c r="N13" s="6" t="s">
        <v>1</v>
      </c>
      <c r="O13" s="4">
        <f ca="1">VLOOKUP(11,データ,2,FALSE)</f>
        <v>6</v>
      </c>
      <c r="P13" s="6" t="s">
        <v>2</v>
      </c>
      <c r="Q13" s="6"/>
      <c r="R13" s="5"/>
      <c r="S13" s="15">
        <f ca="1">VLOOKUP(12,データ,3,FALSE)</f>
        <v>9</v>
      </c>
      <c r="T13" s="6" t="s">
        <v>1</v>
      </c>
      <c r="U13" s="4">
        <f ca="1">VLOOKUP(12,データ,2,FALSE)</f>
        <v>4</v>
      </c>
      <c r="V13" s="6" t="s">
        <v>2</v>
      </c>
      <c r="W13" s="6"/>
      <c r="X13" s="8"/>
    </row>
    <row r="14" spans="1:45" ht="20.100000000000001" customHeight="1" x14ac:dyDescent="0.15">
      <c r="A14" s="3"/>
      <c r="B14" s="9"/>
      <c r="C14" s="18"/>
      <c r="D14" s="9"/>
      <c r="E14" s="9"/>
      <c r="F14" s="9"/>
      <c r="G14" s="14"/>
      <c r="H14" s="9"/>
      <c r="I14" s="18"/>
      <c r="J14" s="9"/>
      <c r="K14" s="9"/>
      <c r="L14" s="12"/>
      <c r="M14" s="9"/>
      <c r="N14" s="9"/>
      <c r="O14" s="18"/>
      <c r="P14" s="9"/>
      <c r="Q14" s="9"/>
      <c r="R14" s="9"/>
      <c r="S14" s="14"/>
      <c r="T14" s="9"/>
      <c r="U14" s="18"/>
      <c r="V14" s="9"/>
      <c r="W14" s="9"/>
      <c r="X14" s="10"/>
    </row>
    <row r="15" spans="1:45" ht="36" customHeight="1" thickBot="1" x14ac:dyDescent="0.2">
      <c r="A15" s="3"/>
      <c r="B15" s="9"/>
      <c r="C15" s="9"/>
      <c r="D15" s="9"/>
      <c r="E15" s="9"/>
      <c r="F15" s="9"/>
      <c r="G15" s="14"/>
      <c r="H15" s="9"/>
      <c r="I15" s="9"/>
      <c r="J15" s="9"/>
      <c r="K15" s="9"/>
      <c r="L15" s="12"/>
      <c r="M15" s="9"/>
      <c r="N15" s="9"/>
      <c r="O15" s="9"/>
      <c r="P15" s="9"/>
      <c r="Q15" s="9"/>
      <c r="R15" s="9"/>
      <c r="S15" s="14"/>
      <c r="T15" s="9"/>
      <c r="U15" s="9"/>
      <c r="V15" s="9"/>
      <c r="W15" s="9"/>
      <c r="X15" s="10"/>
    </row>
    <row r="16" spans="1:45" ht="20.100000000000001" customHeight="1" x14ac:dyDescent="0.15">
      <c r="A16" s="33" t="s">
        <v>0</v>
      </c>
      <c r="B16" s="34"/>
      <c r="C16" s="34"/>
      <c r="D16" s="34"/>
      <c r="E16" s="34"/>
      <c r="F16" s="34"/>
      <c r="G16" s="35" t="s">
        <v>0</v>
      </c>
      <c r="H16" s="34"/>
      <c r="I16" s="34"/>
      <c r="J16" s="34"/>
      <c r="K16" s="34"/>
      <c r="L16" s="36"/>
      <c r="M16" s="37" t="s">
        <v>0</v>
      </c>
      <c r="N16" s="34"/>
      <c r="O16" s="34"/>
      <c r="P16" s="34"/>
      <c r="Q16" s="34"/>
      <c r="R16" s="34"/>
      <c r="S16" s="35" t="s">
        <v>0</v>
      </c>
      <c r="T16" s="34"/>
      <c r="U16" s="34"/>
      <c r="V16" s="34"/>
      <c r="W16" s="34"/>
      <c r="X16" s="38"/>
    </row>
    <row r="17" spans="1:24" ht="24.95" customHeight="1" x14ac:dyDescent="0.15">
      <c r="A17" s="13">
        <f ca="1">VLOOKUP(13,データ,3,FALSE)</f>
        <v>3</v>
      </c>
      <c r="B17" s="6" t="s">
        <v>1</v>
      </c>
      <c r="C17" s="4">
        <f ca="1">VLOOKUP(13,データ,2,FALSE)</f>
        <v>8</v>
      </c>
      <c r="D17" s="6" t="s">
        <v>2</v>
      </c>
      <c r="E17" s="6"/>
      <c r="F17" s="5"/>
      <c r="G17" s="15">
        <f ca="1">VLOOKUP(14,データ,3,FALSE)</f>
        <v>4</v>
      </c>
      <c r="H17" s="6" t="s">
        <v>1</v>
      </c>
      <c r="I17" s="4">
        <f ca="1">VLOOKUP(14,データ,2,FALSE)</f>
        <v>8</v>
      </c>
      <c r="J17" s="6" t="s">
        <v>2</v>
      </c>
      <c r="K17" s="6"/>
      <c r="L17" s="7"/>
      <c r="M17" s="4">
        <f ca="1">VLOOKUP(15,データ,3,FALSE)</f>
        <v>8</v>
      </c>
      <c r="N17" s="6" t="s">
        <v>1</v>
      </c>
      <c r="O17" s="4">
        <f ca="1">VLOOKUP(15,データ,2,FALSE)</f>
        <v>3</v>
      </c>
      <c r="P17" s="6" t="s">
        <v>2</v>
      </c>
      <c r="Q17" s="6"/>
      <c r="R17" s="5"/>
      <c r="S17" s="15">
        <f ca="1">VLOOKUP(16,データ,3,FALSE)</f>
        <v>8</v>
      </c>
      <c r="T17" s="6" t="s">
        <v>1</v>
      </c>
      <c r="U17" s="4">
        <f ca="1">VLOOKUP(16,データ,2,FALSE)</f>
        <v>4</v>
      </c>
      <c r="V17" s="6" t="s">
        <v>2</v>
      </c>
      <c r="W17" s="6"/>
      <c r="X17" s="8"/>
    </row>
    <row r="18" spans="1:24" ht="20.100000000000001" customHeight="1" x14ac:dyDescent="0.15">
      <c r="A18" s="3"/>
      <c r="B18" s="9"/>
      <c r="C18" s="18"/>
      <c r="D18" s="9"/>
      <c r="E18" s="9"/>
      <c r="F18" s="9"/>
      <c r="G18" s="14"/>
      <c r="H18" s="9"/>
      <c r="I18" s="18"/>
      <c r="J18" s="9"/>
      <c r="K18" s="9"/>
      <c r="L18" s="12"/>
      <c r="M18" s="9"/>
      <c r="N18" s="9"/>
      <c r="O18" s="18"/>
      <c r="P18" s="9"/>
      <c r="Q18" s="9"/>
      <c r="R18" s="9"/>
      <c r="S18" s="14"/>
      <c r="T18" s="9"/>
      <c r="U18" s="18"/>
      <c r="V18" s="9"/>
      <c r="W18" s="9"/>
      <c r="X18" s="10"/>
    </row>
    <row r="19" spans="1:24" ht="36" customHeight="1" thickBot="1" x14ac:dyDescent="0.2">
      <c r="A19" s="3"/>
      <c r="B19" s="9"/>
      <c r="C19" s="9"/>
      <c r="D19" s="9"/>
      <c r="E19" s="9"/>
      <c r="F19" s="9"/>
      <c r="G19" s="14"/>
      <c r="H19" s="9"/>
      <c r="I19" s="9"/>
      <c r="J19" s="9"/>
      <c r="K19" s="9"/>
      <c r="L19" s="12"/>
      <c r="M19" s="9"/>
      <c r="N19" s="9"/>
      <c r="O19" s="9"/>
      <c r="P19" s="9"/>
      <c r="Q19" s="9"/>
      <c r="R19" s="9"/>
      <c r="S19" s="14"/>
      <c r="T19" s="9"/>
      <c r="U19" s="9"/>
      <c r="V19" s="9"/>
      <c r="W19" s="9"/>
      <c r="X19" s="10"/>
    </row>
    <row r="20" spans="1:24" ht="20.100000000000001" customHeight="1" x14ac:dyDescent="0.15">
      <c r="A20" s="33" t="s">
        <v>0</v>
      </c>
      <c r="B20" s="34"/>
      <c r="C20" s="34"/>
      <c r="D20" s="34"/>
      <c r="E20" s="34"/>
      <c r="F20" s="34"/>
      <c r="G20" s="35" t="s">
        <v>0</v>
      </c>
      <c r="H20" s="34"/>
      <c r="I20" s="34"/>
      <c r="J20" s="34"/>
      <c r="K20" s="34"/>
      <c r="L20" s="36"/>
      <c r="M20" s="37" t="s">
        <v>0</v>
      </c>
      <c r="N20" s="34"/>
      <c r="O20" s="34"/>
      <c r="P20" s="34"/>
      <c r="Q20" s="34"/>
      <c r="R20" s="34"/>
      <c r="S20" s="35" t="s">
        <v>0</v>
      </c>
      <c r="T20" s="34"/>
      <c r="U20" s="34"/>
      <c r="V20" s="34"/>
      <c r="W20" s="34"/>
      <c r="X20" s="38"/>
    </row>
    <row r="21" spans="1:24" ht="24.95" customHeight="1" x14ac:dyDescent="0.15">
      <c r="A21" s="13">
        <f ca="1">VLOOKUP(17,データ,3,FALSE)</f>
        <v>7</v>
      </c>
      <c r="B21" s="6" t="s">
        <v>1</v>
      </c>
      <c r="C21" s="4">
        <f ca="1">VLOOKUP(17,データ,2,FALSE)</f>
        <v>6</v>
      </c>
      <c r="D21" s="6" t="s">
        <v>2</v>
      </c>
      <c r="E21" s="6"/>
      <c r="F21" s="5"/>
      <c r="G21" s="15">
        <f ca="1">VLOOKUP(18,データ,3,FALSE)</f>
        <v>9</v>
      </c>
      <c r="H21" s="6" t="s">
        <v>1</v>
      </c>
      <c r="I21" s="4">
        <f ca="1">VLOOKUP(18,データ,2,FALSE)</f>
        <v>6</v>
      </c>
      <c r="J21" s="6" t="s">
        <v>2</v>
      </c>
      <c r="K21" s="6"/>
      <c r="L21" s="7"/>
      <c r="M21" s="4">
        <f ca="1">VLOOKUP(19,データ,3,FALSE)</f>
        <v>1</v>
      </c>
      <c r="N21" s="6" t="s">
        <v>1</v>
      </c>
      <c r="O21" s="4">
        <f ca="1">VLOOKUP(19,データ,2,FALSE)</f>
        <v>9</v>
      </c>
      <c r="P21" s="6" t="s">
        <v>2</v>
      </c>
      <c r="Q21" s="6"/>
      <c r="R21" s="5"/>
      <c r="S21" s="15">
        <f ca="1">VLOOKUP(20,データ,3,FALSE)</f>
        <v>8</v>
      </c>
      <c r="T21" s="6" t="s">
        <v>1</v>
      </c>
      <c r="U21" s="4">
        <f ca="1">VLOOKUP(20,データ,2,FALSE)</f>
        <v>7</v>
      </c>
      <c r="V21" s="6" t="s">
        <v>2</v>
      </c>
      <c r="W21" s="6"/>
      <c r="X21" s="8"/>
    </row>
    <row r="22" spans="1:24" ht="20.100000000000001" customHeight="1" x14ac:dyDescent="0.15">
      <c r="A22" s="3"/>
      <c r="B22" s="9"/>
      <c r="C22" s="9"/>
      <c r="D22" s="9"/>
      <c r="E22" s="9"/>
      <c r="F22" s="9"/>
      <c r="G22" s="14"/>
      <c r="H22" s="9"/>
      <c r="I22" s="9"/>
      <c r="J22" s="9"/>
      <c r="K22" s="9"/>
      <c r="L22" s="12"/>
      <c r="M22" s="9"/>
      <c r="N22" s="9"/>
      <c r="O22" s="9"/>
      <c r="P22" s="9"/>
      <c r="Q22" s="9"/>
      <c r="R22" s="9"/>
      <c r="S22" s="14"/>
      <c r="T22" s="9"/>
      <c r="U22" s="9"/>
      <c r="V22" s="9"/>
      <c r="W22" s="9"/>
      <c r="X22" s="10"/>
    </row>
    <row r="23" spans="1:24" ht="36" customHeight="1" thickBot="1" x14ac:dyDescent="0.2">
      <c r="A23" s="26"/>
      <c r="B23" s="27"/>
      <c r="C23" s="27"/>
      <c r="D23" s="27"/>
      <c r="E23" s="27"/>
      <c r="F23" s="27"/>
      <c r="G23" s="28"/>
      <c r="H23" s="27"/>
      <c r="I23" s="27"/>
      <c r="J23" s="27"/>
      <c r="K23" s="27"/>
      <c r="L23" s="29"/>
      <c r="M23" s="27"/>
      <c r="N23" s="27"/>
      <c r="O23" s="27"/>
      <c r="P23" s="27"/>
      <c r="Q23" s="27"/>
      <c r="R23" s="27"/>
      <c r="S23" s="28"/>
      <c r="T23" s="27"/>
      <c r="U23" s="27"/>
      <c r="V23" s="27"/>
      <c r="W23" s="27"/>
      <c r="X23" s="30"/>
    </row>
    <row r="53" spans="23:23" x14ac:dyDescent="0.15">
      <c r="W53" s="11"/>
    </row>
    <row r="54" spans="23:23" x14ac:dyDescent="0.15">
      <c r="W54" s="11"/>
    </row>
    <row r="55" spans="23:23" x14ac:dyDescent="0.15">
      <c r="W55" s="11"/>
    </row>
    <row r="56" spans="23:23" x14ac:dyDescent="0.15">
      <c r="W56" s="11"/>
    </row>
  </sheetData>
  <sheetProtection password="CA19" sheet="1" objects="1" scenarios="1" formatCells="0" selectLockedCells="1" selectUnlockedCells="1"/>
  <mergeCells count="23">
    <mergeCell ref="L3:X3"/>
    <mergeCell ref="S8:X8"/>
    <mergeCell ref="G8:L8"/>
    <mergeCell ref="A4:F4"/>
    <mergeCell ref="G4:L4"/>
    <mergeCell ref="M4:R4"/>
    <mergeCell ref="M8:R8"/>
    <mergeCell ref="C1:X1"/>
    <mergeCell ref="A20:F20"/>
    <mergeCell ref="G20:L20"/>
    <mergeCell ref="M20:R20"/>
    <mergeCell ref="S20:X20"/>
    <mergeCell ref="A12:F12"/>
    <mergeCell ref="G12:L12"/>
    <mergeCell ref="M12:R12"/>
    <mergeCell ref="S12:X12"/>
    <mergeCell ref="A16:F16"/>
    <mergeCell ref="G16:L16"/>
    <mergeCell ref="M16:R16"/>
    <mergeCell ref="S16:X16"/>
    <mergeCell ref="S4:X4"/>
    <mergeCell ref="A8:F8"/>
    <mergeCell ref="A3:K3"/>
  </mergeCells>
  <phoneticPr fontId="1"/>
  <conditionalFormatting sqref="C6">
    <cfRule type="expression" dxfId="9" priority="10" stopIfTrue="1">
      <formula>#REF!&gt;=1</formula>
    </cfRule>
  </conditionalFormatting>
  <conditionalFormatting sqref="I6">
    <cfRule type="expression" dxfId="8" priority="9" stopIfTrue="1">
      <formula>#REF!&gt;=1</formula>
    </cfRule>
  </conditionalFormatting>
  <conditionalFormatting sqref="C14">
    <cfRule type="expression" dxfId="7" priority="8" stopIfTrue="1">
      <formula>#REF!&gt;=1</formula>
    </cfRule>
  </conditionalFormatting>
  <conditionalFormatting sqref="I14">
    <cfRule type="expression" dxfId="6" priority="7" stopIfTrue="1">
      <formula>#REF!&gt;=1</formula>
    </cfRule>
  </conditionalFormatting>
  <conditionalFormatting sqref="O14">
    <cfRule type="expression" dxfId="5" priority="6" stopIfTrue="1">
      <formula>#REF!&gt;=1</formula>
    </cfRule>
  </conditionalFormatting>
  <conditionalFormatting sqref="U14">
    <cfRule type="expression" dxfId="4" priority="5" stopIfTrue="1">
      <formula>#REF!&gt;=1</formula>
    </cfRule>
  </conditionalFormatting>
  <conditionalFormatting sqref="C18">
    <cfRule type="expression" dxfId="3" priority="4" stopIfTrue="1">
      <formula>#REF!&gt;=1</formula>
    </cfRule>
  </conditionalFormatting>
  <conditionalFormatting sqref="I18">
    <cfRule type="expression" dxfId="2" priority="3" stopIfTrue="1">
      <formula>#REF!&gt;=1</formula>
    </cfRule>
  </conditionalFormatting>
  <conditionalFormatting sqref="O18">
    <cfRule type="expression" dxfId="1" priority="2" stopIfTrue="1">
      <formula>#REF!&gt;=1</formula>
    </cfRule>
  </conditionalFormatting>
  <conditionalFormatting sqref="U18">
    <cfRule type="expression" dxfId="0" priority="1" stopIfTrue="1">
      <formula>#REF!&gt;=1</formula>
    </cfRule>
  </conditionalFormatting>
  <pageMargins left="0.25" right="0.25" top="0.75" bottom="0.75" header="0.3" footer="0.3"/>
  <pageSetup paperSize="9" orientation="landscape" r:id="rId1"/>
  <headerFooter alignWithMargins="0">
    <oddHeader>&amp;L20までのたし算（視覚2）2-6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27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85725</xdr:colOff>
                <xdr:row>0</xdr:row>
                <xdr:rowOff>1000125</xdr:rowOff>
              </to>
            </anchor>
          </objectPr>
        </oleObject>
      </mc:Choice>
      <mc:Fallback>
        <oleObject progId="HPT.Document.1" shapeId="12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F7" sqref="F7"/>
    </sheetView>
  </sheetViews>
  <sheetFormatPr defaultRowHeight="13.5" x14ac:dyDescent="0.15"/>
  <sheetData>
    <row r="1" spans="1:4" x14ac:dyDescent="0.15">
      <c r="A1">
        <f t="shared" ref="A1:A45" ca="1" si="0">RAND()</f>
        <v>0.72225676771876923</v>
      </c>
      <c r="B1">
        <f ca="1">RANK(A1,$A$1:$A$45)</f>
        <v>19</v>
      </c>
      <c r="C1" s="1">
        <v>9</v>
      </c>
      <c r="D1" s="1">
        <v>1</v>
      </c>
    </row>
    <row r="2" spans="1:4" x14ac:dyDescent="0.15">
      <c r="A2">
        <f t="shared" ca="1" si="0"/>
        <v>0.48136908004445234</v>
      </c>
      <c r="B2">
        <f t="shared" ref="B2:B45" ca="1" si="1">RANK(A2,$A$1:$A$45)</f>
        <v>26</v>
      </c>
      <c r="C2" s="1">
        <v>9</v>
      </c>
      <c r="D2" s="1">
        <v>2</v>
      </c>
    </row>
    <row r="3" spans="1:4" x14ac:dyDescent="0.15">
      <c r="A3">
        <f t="shared" ca="1" si="0"/>
        <v>0.88875485809474819</v>
      </c>
      <c r="B3">
        <f t="shared" ca="1" si="1"/>
        <v>6</v>
      </c>
      <c r="C3" s="1">
        <v>9</v>
      </c>
      <c r="D3" s="1">
        <v>3</v>
      </c>
    </row>
    <row r="4" spans="1:4" x14ac:dyDescent="0.15">
      <c r="A4">
        <f t="shared" ca="1" si="0"/>
        <v>0.23408024584335374</v>
      </c>
      <c r="B4">
        <f t="shared" ca="1" si="1"/>
        <v>38</v>
      </c>
      <c r="C4" s="1">
        <v>9</v>
      </c>
      <c r="D4" s="1">
        <v>4</v>
      </c>
    </row>
    <row r="5" spans="1:4" x14ac:dyDescent="0.15">
      <c r="A5">
        <f t="shared" ca="1" si="0"/>
        <v>0.50679600317518858</v>
      </c>
      <c r="B5">
        <f t="shared" ca="1" si="1"/>
        <v>25</v>
      </c>
      <c r="C5" s="1">
        <v>9</v>
      </c>
      <c r="D5" s="1">
        <v>5</v>
      </c>
    </row>
    <row r="6" spans="1:4" x14ac:dyDescent="0.15">
      <c r="A6">
        <f t="shared" ca="1" si="0"/>
        <v>0.44963840884129447</v>
      </c>
      <c r="B6">
        <f t="shared" ca="1" si="1"/>
        <v>27</v>
      </c>
      <c r="C6" s="1">
        <v>9</v>
      </c>
      <c r="D6" s="1">
        <v>6</v>
      </c>
    </row>
    <row r="7" spans="1:4" x14ac:dyDescent="0.15">
      <c r="A7">
        <f t="shared" ca="1" si="0"/>
        <v>0.36674345019451204</v>
      </c>
      <c r="B7">
        <f t="shared" ca="1" si="1"/>
        <v>31</v>
      </c>
      <c r="C7" s="1">
        <v>9</v>
      </c>
      <c r="D7" s="1">
        <v>7</v>
      </c>
    </row>
    <row r="8" spans="1:4" x14ac:dyDescent="0.15">
      <c r="A8">
        <f t="shared" ca="1" si="0"/>
        <v>2.6449057230041872E-2</v>
      </c>
      <c r="B8">
        <f t="shared" ca="1" si="1"/>
        <v>44</v>
      </c>
      <c r="C8" s="1">
        <v>9</v>
      </c>
      <c r="D8" s="1">
        <v>8</v>
      </c>
    </row>
    <row r="9" spans="1:4" x14ac:dyDescent="0.15">
      <c r="A9">
        <f t="shared" ca="1" si="0"/>
        <v>0.35435103844604088</v>
      </c>
      <c r="B9">
        <f t="shared" ca="1" si="1"/>
        <v>32</v>
      </c>
      <c r="C9" s="1">
        <v>9</v>
      </c>
      <c r="D9" s="1">
        <v>9</v>
      </c>
    </row>
    <row r="10" spans="1:4" x14ac:dyDescent="0.15">
      <c r="A10">
        <f t="shared" ca="1" si="0"/>
        <v>0.95993453610049007</v>
      </c>
      <c r="B10">
        <f t="shared" ca="1" si="1"/>
        <v>2</v>
      </c>
      <c r="C10" s="1">
        <v>8</v>
      </c>
      <c r="D10" s="1">
        <v>2</v>
      </c>
    </row>
    <row r="11" spans="1:4" x14ac:dyDescent="0.15">
      <c r="A11">
        <f t="shared" ca="1" si="0"/>
        <v>0.8088717635841729</v>
      </c>
      <c r="B11">
        <f t="shared" ca="1" si="1"/>
        <v>13</v>
      </c>
      <c r="C11" s="1">
        <v>8</v>
      </c>
      <c r="D11" s="1">
        <v>3</v>
      </c>
    </row>
    <row r="12" spans="1:4" x14ac:dyDescent="0.15">
      <c r="A12">
        <f t="shared" ca="1" si="0"/>
        <v>0.80527498562725064</v>
      </c>
      <c r="B12">
        <f t="shared" ca="1" si="1"/>
        <v>14</v>
      </c>
      <c r="C12" s="1">
        <v>8</v>
      </c>
      <c r="D12" s="1">
        <v>4</v>
      </c>
    </row>
    <row r="13" spans="1:4" x14ac:dyDescent="0.15">
      <c r="A13">
        <f t="shared" ca="1" si="0"/>
        <v>0.9173222884422737</v>
      </c>
      <c r="B13">
        <f t="shared" ca="1" si="1"/>
        <v>3</v>
      </c>
      <c r="C13" s="1">
        <v>8</v>
      </c>
      <c r="D13" s="1">
        <v>5</v>
      </c>
    </row>
    <row r="14" spans="1:4" x14ac:dyDescent="0.15">
      <c r="A14">
        <f t="shared" ca="1" si="0"/>
        <v>0.31074362528921462</v>
      </c>
      <c r="B14">
        <f t="shared" ca="1" si="1"/>
        <v>35</v>
      </c>
      <c r="C14" s="1">
        <v>8</v>
      </c>
      <c r="D14" s="1">
        <v>6</v>
      </c>
    </row>
    <row r="15" spans="1:4" x14ac:dyDescent="0.15">
      <c r="A15">
        <f t="shared" ca="1" si="0"/>
        <v>6.6267298795911533E-2</v>
      </c>
      <c r="B15">
        <f t="shared" ca="1" si="1"/>
        <v>41</v>
      </c>
      <c r="C15" s="1">
        <v>8</v>
      </c>
      <c r="D15" s="1">
        <v>7</v>
      </c>
    </row>
    <row r="16" spans="1:4" x14ac:dyDescent="0.15">
      <c r="A16">
        <f t="shared" ca="1" si="0"/>
        <v>0.39981988190344731</v>
      </c>
      <c r="B16">
        <f t="shared" ca="1" si="1"/>
        <v>30</v>
      </c>
      <c r="C16" s="1">
        <v>8</v>
      </c>
      <c r="D16" s="1">
        <v>8</v>
      </c>
    </row>
    <row r="17" spans="1:4" x14ac:dyDescent="0.15">
      <c r="A17">
        <f t="shared" ca="1" si="0"/>
        <v>0.87469984647204901</v>
      </c>
      <c r="B17">
        <f t="shared" ca="1" si="1"/>
        <v>7</v>
      </c>
      <c r="C17" s="1">
        <v>8</v>
      </c>
      <c r="D17" s="1">
        <v>9</v>
      </c>
    </row>
    <row r="18" spans="1:4" x14ac:dyDescent="0.15">
      <c r="A18">
        <f t="shared" ca="1" si="0"/>
        <v>0.31463204746784612</v>
      </c>
      <c r="B18">
        <f t="shared" ca="1" si="1"/>
        <v>34</v>
      </c>
      <c r="C18" s="1">
        <v>7</v>
      </c>
      <c r="D18" s="1">
        <v>3</v>
      </c>
    </row>
    <row r="19" spans="1:4" x14ac:dyDescent="0.15">
      <c r="A19">
        <f t="shared" ca="1" si="0"/>
        <v>0.8294207625013631</v>
      </c>
      <c r="B19">
        <f t="shared" ca="1" si="1"/>
        <v>10</v>
      </c>
      <c r="C19" s="1">
        <v>7</v>
      </c>
      <c r="D19" s="1">
        <v>4</v>
      </c>
    </row>
    <row r="20" spans="1:4" x14ac:dyDescent="0.15">
      <c r="A20">
        <f t="shared" ca="1" si="0"/>
        <v>0.59033953793222593</v>
      </c>
      <c r="B20">
        <f t="shared" ca="1" si="1"/>
        <v>21</v>
      </c>
      <c r="C20" s="1">
        <v>7</v>
      </c>
      <c r="D20" s="1">
        <v>5</v>
      </c>
    </row>
    <row r="21" spans="1:4" x14ac:dyDescent="0.15">
      <c r="A21">
        <f t="shared" ca="1" si="0"/>
        <v>0.58930505476273742</v>
      </c>
      <c r="B21">
        <f t="shared" ca="1" si="1"/>
        <v>22</v>
      </c>
      <c r="C21">
        <v>7</v>
      </c>
      <c r="D21" s="1">
        <v>6</v>
      </c>
    </row>
    <row r="22" spans="1:4" x14ac:dyDescent="0.15">
      <c r="A22">
        <f t="shared" ca="1" si="0"/>
        <v>0.89157095661728925</v>
      </c>
      <c r="B22">
        <f t="shared" ca="1" si="1"/>
        <v>5</v>
      </c>
      <c r="C22">
        <v>7</v>
      </c>
      <c r="D22" s="1">
        <v>7</v>
      </c>
    </row>
    <row r="23" spans="1:4" x14ac:dyDescent="0.15">
      <c r="A23">
        <f t="shared" ca="1" si="0"/>
        <v>0.71266271937840697</v>
      </c>
      <c r="B23">
        <f t="shared" ca="1" si="1"/>
        <v>20</v>
      </c>
      <c r="C23">
        <v>7</v>
      </c>
      <c r="D23" s="1">
        <v>8</v>
      </c>
    </row>
    <row r="24" spans="1:4" x14ac:dyDescent="0.15">
      <c r="A24">
        <f t="shared" ca="1" si="0"/>
        <v>0.90324915585013243</v>
      </c>
      <c r="B24">
        <f t="shared" ca="1" si="1"/>
        <v>4</v>
      </c>
      <c r="C24">
        <v>7</v>
      </c>
      <c r="D24" s="1">
        <v>9</v>
      </c>
    </row>
    <row r="25" spans="1:4" x14ac:dyDescent="0.15">
      <c r="A25">
        <f t="shared" ca="1" si="0"/>
        <v>0.31609428732735256</v>
      </c>
      <c r="B25">
        <f t="shared" ca="1" si="1"/>
        <v>33</v>
      </c>
      <c r="C25">
        <v>6</v>
      </c>
      <c r="D25" s="1">
        <v>4</v>
      </c>
    </row>
    <row r="26" spans="1:4" x14ac:dyDescent="0.15">
      <c r="A26">
        <f t="shared" ca="1" si="0"/>
        <v>0.57436679623448317</v>
      </c>
      <c r="B26">
        <f t="shared" ca="1" si="1"/>
        <v>23</v>
      </c>
      <c r="C26">
        <v>6</v>
      </c>
      <c r="D26" s="1">
        <v>5</v>
      </c>
    </row>
    <row r="27" spans="1:4" x14ac:dyDescent="0.15">
      <c r="A27">
        <f t="shared" ca="1" si="0"/>
        <v>0.82726110125348562</v>
      </c>
      <c r="B27">
        <f t="shared" ca="1" si="1"/>
        <v>11</v>
      </c>
      <c r="C27">
        <v>6</v>
      </c>
      <c r="D27" s="1">
        <v>6</v>
      </c>
    </row>
    <row r="28" spans="1:4" x14ac:dyDescent="0.15">
      <c r="A28">
        <f t="shared" ca="1" si="0"/>
        <v>0.7290049783529593</v>
      </c>
      <c r="B28">
        <f t="shared" ca="1" si="1"/>
        <v>17</v>
      </c>
      <c r="C28">
        <v>6</v>
      </c>
      <c r="D28" s="1">
        <v>7</v>
      </c>
    </row>
    <row r="29" spans="1:4" x14ac:dyDescent="0.15">
      <c r="A29">
        <f t="shared" ca="1" si="0"/>
        <v>2.8003548462039785E-2</v>
      </c>
      <c r="B29">
        <f t="shared" ca="1" si="1"/>
        <v>43</v>
      </c>
      <c r="C29">
        <v>6</v>
      </c>
      <c r="D29" s="1">
        <v>8</v>
      </c>
    </row>
    <row r="30" spans="1:4" x14ac:dyDescent="0.15">
      <c r="A30">
        <f t="shared" ca="1" si="0"/>
        <v>0.72576721920496146</v>
      </c>
      <c r="B30">
        <f t="shared" ca="1" si="1"/>
        <v>18</v>
      </c>
      <c r="C30">
        <v>6</v>
      </c>
      <c r="D30" s="1">
        <v>9</v>
      </c>
    </row>
    <row r="31" spans="1:4" x14ac:dyDescent="0.15">
      <c r="A31">
        <f t="shared" ca="1" si="0"/>
        <v>0.10744280142820906</v>
      </c>
      <c r="B31">
        <f t="shared" ca="1" si="1"/>
        <v>40</v>
      </c>
      <c r="C31">
        <v>5</v>
      </c>
      <c r="D31" s="1">
        <v>5</v>
      </c>
    </row>
    <row r="32" spans="1:4" x14ac:dyDescent="0.15">
      <c r="A32">
        <f t="shared" ca="1" si="0"/>
        <v>0.29544749691262728</v>
      </c>
      <c r="B32">
        <f t="shared" ca="1" si="1"/>
        <v>36</v>
      </c>
      <c r="C32">
        <v>5</v>
      </c>
      <c r="D32" s="1">
        <v>6</v>
      </c>
    </row>
    <row r="33" spans="1:4" x14ac:dyDescent="0.15">
      <c r="A33">
        <f t="shared" ca="1" si="0"/>
        <v>0.84848042967469928</v>
      </c>
      <c r="B33">
        <f t="shared" ca="1" si="1"/>
        <v>9</v>
      </c>
      <c r="C33">
        <v>5</v>
      </c>
      <c r="D33" s="1">
        <v>7</v>
      </c>
    </row>
    <row r="34" spans="1:4" x14ac:dyDescent="0.15">
      <c r="A34">
        <f t="shared" ca="1" si="0"/>
        <v>0.24265134119787213</v>
      </c>
      <c r="B34">
        <f t="shared" ca="1" si="1"/>
        <v>37</v>
      </c>
      <c r="C34">
        <v>5</v>
      </c>
      <c r="D34" s="1">
        <v>8</v>
      </c>
    </row>
    <row r="35" spans="1:4" x14ac:dyDescent="0.15">
      <c r="A35">
        <f t="shared" ca="1" si="0"/>
        <v>0.55610474875137517</v>
      </c>
      <c r="B35">
        <f t="shared" ca="1" si="1"/>
        <v>24</v>
      </c>
      <c r="C35">
        <v>5</v>
      </c>
      <c r="D35" s="1">
        <v>9</v>
      </c>
    </row>
    <row r="36" spans="1:4" x14ac:dyDescent="0.15">
      <c r="A36">
        <f t="shared" ca="1" si="0"/>
        <v>0.44181892918264543</v>
      </c>
      <c r="B36">
        <f t="shared" ca="1" si="1"/>
        <v>28</v>
      </c>
      <c r="C36">
        <v>4</v>
      </c>
      <c r="D36" s="1">
        <v>6</v>
      </c>
    </row>
    <row r="37" spans="1:4" x14ac:dyDescent="0.15">
      <c r="A37">
        <f t="shared" ca="1" si="0"/>
        <v>0.19394394510869362</v>
      </c>
      <c r="B37">
        <f t="shared" ca="1" si="1"/>
        <v>39</v>
      </c>
      <c r="C37">
        <v>4</v>
      </c>
      <c r="D37" s="1">
        <v>7</v>
      </c>
    </row>
    <row r="38" spans="1:4" x14ac:dyDescent="0.15">
      <c r="A38">
        <f t="shared" ca="1" si="0"/>
        <v>0.74684511399640308</v>
      </c>
      <c r="B38">
        <f t="shared" ca="1" si="1"/>
        <v>16</v>
      </c>
      <c r="C38">
        <v>4</v>
      </c>
      <c r="D38" s="1">
        <v>8</v>
      </c>
    </row>
    <row r="39" spans="1:4" x14ac:dyDescent="0.15">
      <c r="A39">
        <f t="shared" ca="1" si="0"/>
        <v>0.82495614020714281</v>
      </c>
      <c r="B39">
        <f t="shared" ca="1" si="1"/>
        <v>12</v>
      </c>
      <c r="C39">
        <v>4</v>
      </c>
      <c r="D39" s="1">
        <v>9</v>
      </c>
    </row>
    <row r="40" spans="1:4" x14ac:dyDescent="0.15">
      <c r="A40">
        <f t="shared" ca="1" si="0"/>
        <v>0.97160950511107769</v>
      </c>
      <c r="B40">
        <f t="shared" ca="1" si="1"/>
        <v>1</v>
      </c>
      <c r="C40">
        <v>3</v>
      </c>
      <c r="D40" s="1">
        <v>7</v>
      </c>
    </row>
    <row r="41" spans="1:4" x14ac:dyDescent="0.15">
      <c r="A41">
        <f t="shared" ca="1" si="0"/>
        <v>0.78580144903296845</v>
      </c>
      <c r="B41">
        <f t="shared" ca="1" si="1"/>
        <v>15</v>
      </c>
      <c r="C41">
        <v>3</v>
      </c>
      <c r="D41" s="1">
        <v>8</v>
      </c>
    </row>
    <row r="42" spans="1:4" x14ac:dyDescent="0.15">
      <c r="A42">
        <f t="shared" ca="1" si="0"/>
        <v>5.8123169450316481E-2</v>
      </c>
      <c r="B42">
        <f t="shared" ca="1" si="1"/>
        <v>42</v>
      </c>
      <c r="C42">
        <v>3</v>
      </c>
      <c r="D42" s="1">
        <v>9</v>
      </c>
    </row>
    <row r="43" spans="1:4" x14ac:dyDescent="0.15">
      <c r="A43">
        <f t="shared" ca="1" si="0"/>
        <v>0.44088721259283381</v>
      </c>
      <c r="B43">
        <f t="shared" ca="1" si="1"/>
        <v>29</v>
      </c>
      <c r="C43">
        <v>2</v>
      </c>
      <c r="D43" s="1">
        <v>8</v>
      </c>
    </row>
    <row r="44" spans="1:4" x14ac:dyDescent="0.15">
      <c r="A44">
        <f t="shared" ca="1" si="0"/>
        <v>0.85573845897880607</v>
      </c>
      <c r="B44">
        <f t="shared" ca="1" si="1"/>
        <v>8</v>
      </c>
      <c r="C44">
        <v>2</v>
      </c>
      <c r="D44" s="1">
        <v>9</v>
      </c>
    </row>
    <row r="45" spans="1:4" x14ac:dyDescent="0.15">
      <c r="A45">
        <f t="shared" ca="1" si="0"/>
        <v>1.5913415007848042E-2</v>
      </c>
      <c r="B45">
        <f t="shared" ca="1" si="1"/>
        <v>45</v>
      </c>
      <c r="C45">
        <v>1</v>
      </c>
      <c r="D45" s="1">
        <v>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印刷シート</vt:lpstr>
      <vt:lpstr>Sheet2</vt:lpstr>
      <vt:lpstr>Sheet3</vt:lpstr>
      <vt:lpstr>印刷シート!Print_Area</vt:lpstr>
      <vt:lpstr>データ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papa</cp:lastModifiedBy>
  <cp:lastPrinted>2016-04-30T15:11:14Z</cp:lastPrinted>
  <dcterms:created xsi:type="dcterms:W3CDTF">2008-01-18T04:55:24Z</dcterms:created>
  <dcterms:modified xsi:type="dcterms:W3CDTF">2016-05-10T13:49:22Z</dcterms:modified>
</cp:coreProperties>
</file>